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4" l="1"/>
  <c r="F35" i="4" l="1"/>
  <c r="E35" i="4"/>
  <c r="E46" i="4" s="1"/>
  <c r="F30" i="4"/>
  <c r="E30" i="4"/>
  <c r="F42" i="4"/>
  <c r="E42" i="4"/>
  <c r="F46" i="4" l="1"/>
  <c r="F24" i="4"/>
  <c r="F14" i="4"/>
  <c r="B13" i="4"/>
  <c r="E24" i="4"/>
  <c r="E14" i="4"/>
  <c r="C26" i="4"/>
  <c r="C13" i="4"/>
  <c r="C28" i="4" s="1"/>
  <c r="F26" i="4" l="1"/>
  <c r="F48" i="4" s="1"/>
  <c r="E26" i="4"/>
  <c r="E48" i="4" s="1"/>
  <c r="B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<sst xmlns="http://schemas.openxmlformats.org/spreadsheetml/2006/main" count="62" uniqueCount="61">
  <si>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</si>
  <si>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</si>
  <si>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</si>
  <si>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</si>
  <si>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</si>
  <si>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</si>
  <si>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</si>
  <si>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</si>
  <si>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</si>
  <si>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</si>
  <si>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</si>
  <si>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</si>
  <si>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</si>
  <si>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</si>
  <si>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</si>
  <si>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</si>
  <si>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</si>
  <si>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</si>
  <si>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</si>
  <si>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</si>
  <si>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</si>
  <si>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</si>
  <si>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</si>
  <si>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</si>
  <si>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</si>
  <si>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</si>
  <si>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</si>
  <si>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</si>
  <si>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</si>
  <si>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</si>
  <si>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</si>
  <si>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</si>
  <si>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</si>
  <si>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</si>
  <si>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</si>
  <si>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</si>
  <si>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</si>
  <si>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</si>
  <si>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</si>
  <si>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</si>
  <si>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</si>
  <si>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</si>
  <si>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</si>
  <si>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</si>
  <si>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</si>
  <si>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</si>
  <si>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</si>
  <si>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</si>
  <si>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</si>
  <si>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</si>
  <si>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</si>
  <si>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</si>
  <si>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</si>
  <si>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</si>
  <si>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</si>
  <si>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</si>
  <si>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</si>
  <si>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</si>
  <si>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</si>
  <si>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</si>
  <si>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Patronato de Explora
Estado de Situación Financiera
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</si>
</sst>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37" sqref="E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33154076.27</v>
      </c>
      <c r="C5" s="11">
        <v>16872470.460000001</v>
      </c>
      <c r="D5" s="10" t="s">
        <v>36</v>
      </c>
      <c r="E5" s="11">
        <v>1155986.73</v>
      </c>
      <c r="F5" s="11">
        <v>903062.74</v>
      </c>
    </row>
    <row r="6" spans="1:6" x14ac:dyDescent="0.2">
      <c r="A6" s="10" t="s">
        <v>23</v>
      </c>
      <c r="B6" s="11">
        <v>1769759.07</v>
      </c>
      <c r="C6" s="11">
        <v>1828307.82</v>
      </c>
      <c r="D6" s="10" t="s">
        <v>37</v>
      </c>
      <c r="E6" s="11">
        <v>0</v>
      </c>
      <c r="F6" s="11">
        <v>0</v>
      </c>
    </row>
    <row r="7" spans="1:6" x14ac:dyDescent="0.2">
      <c r="A7" s="10" t="s">
        <v>24</v>
      </c>
      <c r="B7" s="11">
        <v>31869438.66</v>
      </c>
      <c r="C7" s="11">
        <v>1139954.68</v>
      </c>
      <c r="D7" s="10" t="s">
        <v>6</v>
      </c>
      <c r="E7" s="11">
        <v>0</v>
      </c>
      <c r="F7" s="11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1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16025.06</v>
      </c>
      <c r="F9" s="11">
        <v>9060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219957.42</v>
      </c>
      <c r="C11" s="11">
        <v>219957.42</v>
      </c>
      <c r="D11" s="10" t="s">
        <v>8</v>
      </c>
      <c r="E11" s="11">
        <v>0</v>
      </c>
      <c r="F11" s="11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1">
        <v>0</v>
      </c>
    </row>
    <row r="13" spans="1:6" x14ac:dyDescent="0.2">
      <c r="A13" s="9" t="s">
        <v>53</v>
      </c>
      <c r="B13" s="14">
        <f>SUM(B5:B11)</f>
        <v>67013231.420000002</v>
      </c>
      <c r="C13" s="14">
        <f>SUM(C5:C11)</f>
        <v>20060690.380000003</v>
      </c>
      <c r="D13" s="13"/>
      <c r="E13" s="15"/>
      <c r="F13" s="15"/>
    </row>
    <row r="14" spans="1:6" x14ac:dyDescent="0.2">
      <c r="A14" s="17"/>
      <c r="B14" s="8"/>
      <c r="C14" s="8"/>
      <c r="D14" s="9" t="s">
        <v>56</v>
      </c>
      <c r="E14" s="18">
        <f>SUM(E5:E12)</f>
        <v>1172011.79</v>
      </c>
      <c r="F14" s="18">
        <f>SUM(F5:F12)</f>
        <v>912122.74</v>
      </c>
    </row>
    <row r="15" spans="1:6" x14ac:dyDescent="0.2">
      <c r="A15" s="9" t="s">
        <v>19</v>
      </c>
      <c r="B15" s="8"/>
      <c r="C15" s="8"/>
      <c r="D15" s="17"/>
      <c r="E15" s="8"/>
      <c r="F15" s="8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1">
        <v>0</v>
      </c>
    </row>
    <row r="18" spans="1:6" x14ac:dyDescent="0.2">
      <c r="A18" s="10" t="s">
        <v>30</v>
      </c>
      <c r="B18" s="11">
        <v>126488894.92</v>
      </c>
      <c r="C18" s="11">
        <v>123310477.98999999</v>
      </c>
      <c r="D18" s="10" t="s">
        <v>10</v>
      </c>
      <c r="E18" s="11">
        <v>0</v>
      </c>
      <c r="F18" s="11">
        <v>0</v>
      </c>
    </row>
    <row r="19" spans="1:6" x14ac:dyDescent="0.2">
      <c r="A19" s="10" t="s">
        <v>31</v>
      </c>
      <c r="B19" s="11">
        <v>103634661.34999999</v>
      </c>
      <c r="C19" s="11">
        <v>101128572.56999999</v>
      </c>
      <c r="D19" s="10" t="s">
        <v>11</v>
      </c>
      <c r="E19" s="11">
        <v>0</v>
      </c>
      <c r="F19" s="11">
        <v>0</v>
      </c>
    </row>
    <row r="20" spans="1:6" x14ac:dyDescent="0.2">
      <c r="A20" s="10" t="s">
        <v>32</v>
      </c>
      <c r="B20" s="11">
        <v>4374545.8899999997</v>
      </c>
      <c r="C20" s="11">
        <v>4374545.8899999997</v>
      </c>
      <c r="D20" s="10" t="s">
        <v>41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-76256932.549999997</v>
      </c>
      <c r="C21" s="11">
        <v>-56087302.950000003</v>
      </c>
      <c r="D21" s="10" t="s">
        <v>58</v>
      </c>
      <c r="E21" s="11">
        <v>0</v>
      </c>
      <c r="F21" s="11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1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8"/>
    </row>
    <row r="24" spans="1:6" x14ac:dyDescent="0.2">
      <c r="A24" s="10" t="s">
        <v>35</v>
      </c>
      <c r="B24" s="19">
        <v>0</v>
      </c>
      <c r="C24" s="12">
        <v>0</v>
      </c>
      <c r="D24" s="9" t="s">
        <v>57</v>
      </c>
      <c r="E24" s="14">
        <f>SUM(E17:E22)</f>
        <v>0</v>
      </c>
      <c r="F24" s="14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8"/>
    </row>
    <row r="26" spans="1:6" x14ac:dyDescent="0.2">
      <c r="A26" s="9" t="s">
        <v>54</v>
      </c>
      <c r="B26" s="14">
        <f>SUM(B16:B25)</f>
        <v>158241169.60999995</v>
      </c>
      <c r="C26" s="14">
        <f>SUM(C18:C25)</f>
        <v>172726293.5</v>
      </c>
      <c r="D26" s="20" t="s">
        <v>50</v>
      </c>
      <c r="E26" s="14">
        <f>+E14+E24</f>
        <v>1172011.79</v>
      </c>
      <c r="F26" s="14">
        <f>+F14+F24</f>
        <v>912122.74</v>
      </c>
    </row>
    <row r="27" spans="1:6" x14ac:dyDescent="0.2">
      <c r="A27" s="17"/>
      <c r="B27" s="8"/>
      <c r="C27" s="8"/>
      <c r="D27" s="17"/>
      <c r="E27" s="8"/>
      <c r="F27" s="8"/>
    </row>
    <row r="28" spans="1:6" x14ac:dyDescent="0.2">
      <c r="A28" s="9" t="s">
        <v>55</v>
      </c>
      <c r="B28" s="14">
        <f>+B13+B26</f>
        <v>225254401.02999997</v>
      </c>
      <c r="C28" s="14">
        <f>+C13+C26</f>
        <v>192786983.88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42</v>
      </c>
      <c r="E30" s="14">
        <f>+E31+E32+E33</f>
        <v>42480346.960000001</v>
      </c>
      <c r="F30" s="14">
        <f>+F31+F32+F33</f>
        <v>42480346.960000001</v>
      </c>
    </row>
    <row r="31" spans="1:6" x14ac:dyDescent="0.2">
      <c r="A31" s="21"/>
      <c r="B31" s="22"/>
      <c r="C31" s="16"/>
      <c r="D31" s="10" t="s">
        <v>2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13</v>
      </c>
      <c r="E32" s="11">
        <v>42480346.960000001</v>
      </c>
      <c r="F32" s="11">
        <v>42480346.960000001</v>
      </c>
    </row>
    <row r="33" spans="1:6" x14ac:dyDescent="0.2">
      <c r="A33" s="21"/>
      <c r="B33" s="22"/>
      <c r="C33" s="16"/>
      <c r="D33" s="10" t="s">
        <v>45</v>
      </c>
      <c r="E33" s="11">
        <v>0</v>
      </c>
      <c r="F33" s="11">
        <v>0</v>
      </c>
    </row>
    <row r="34" spans="1:6" x14ac:dyDescent="0.2">
      <c r="A34" s="21"/>
      <c r="B34" s="22"/>
      <c r="C34" s="16"/>
      <c r="D34" s="13"/>
      <c r="E34" s="8"/>
      <c r="F34" s="8"/>
    </row>
    <row r="35" spans="1:6" x14ac:dyDescent="0.2">
      <c r="A35" s="21"/>
      <c r="B35" s="22"/>
      <c r="C35" s="16"/>
      <c r="D35" s="9" t="s">
        <v>44</v>
      </c>
      <c r="E35" s="14">
        <f>+E36+E37</f>
        <v>181602042.27999997</v>
      </c>
      <c r="F35" s="14">
        <f>+F36+F37</f>
        <v>149394514.17999998</v>
      </c>
    </row>
    <row r="36" spans="1:6" x14ac:dyDescent="0.2">
      <c r="A36" s="21"/>
      <c r="B36" s="22"/>
      <c r="C36" s="16"/>
      <c r="D36" s="10" t="s">
        <v>46</v>
      </c>
      <c r="E36" s="11">
        <v>32390930.359999999</v>
      </c>
      <c r="F36" s="11">
        <v>-25510675.489999998</v>
      </c>
    </row>
    <row r="37" spans="1:6" x14ac:dyDescent="0.2">
      <c r="A37" s="21"/>
      <c r="B37" s="22"/>
      <c r="C37" s="16"/>
      <c r="D37" s="10" t="s">
        <v>14</v>
      </c>
      <c r="E37" s="11">
        <v>149211111.91999999</v>
      </c>
      <c r="F37" s="11">
        <v>174905189.66999999</v>
      </c>
    </row>
    <row r="38" spans="1:6" x14ac:dyDescent="0.2">
      <c r="A38" s="21"/>
      <c r="B38" s="22"/>
      <c r="C38" s="16"/>
      <c r="D38" s="10" t="s">
        <v>3</v>
      </c>
      <c r="E38" s="11">
        <v>0</v>
      </c>
      <c r="F38" s="11">
        <v>0</v>
      </c>
    </row>
    <row r="39" spans="1:6" x14ac:dyDescent="0.2">
      <c r="A39" s="21"/>
      <c r="B39" s="22"/>
      <c r="C39" s="16"/>
      <c r="D39" s="10" t="s">
        <v>4</v>
      </c>
      <c r="E39" s="11">
        <v>0</v>
      </c>
      <c r="F39" s="11">
        <v>0</v>
      </c>
    </row>
    <row r="40" spans="1:6" x14ac:dyDescent="0.2">
      <c r="A40" s="21"/>
      <c r="B40" s="22"/>
      <c r="C40" s="16"/>
      <c r="D40" s="10" t="s">
        <v>47</v>
      </c>
      <c r="E40" s="11">
        <v>0</v>
      </c>
      <c r="F40" s="11">
        <v>0</v>
      </c>
    </row>
    <row r="41" spans="1:6" x14ac:dyDescent="0.2">
      <c r="A41" s="21"/>
      <c r="B41" s="22"/>
      <c r="C41" s="16"/>
      <c r="D41" s="13"/>
      <c r="E41" s="8"/>
      <c r="F41" s="8"/>
    </row>
    <row r="42" spans="1:6" ht="22.5" x14ac:dyDescent="0.2">
      <c r="A42" s="21"/>
      <c r="B42" s="22"/>
      <c r="C42" s="16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1"/>
      <c r="B43" s="22"/>
      <c r="C43" s="16"/>
      <c r="D43" s="10" t="s">
        <v>15</v>
      </c>
      <c r="E43" s="11">
        <v>0</v>
      </c>
      <c r="F43" s="11">
        <v>0</v>
      </c>
    </row>
    <row r="44" spans="1:6" x14ac:dyDescent="0.2">
      <c r="A44" s="21"/>
      <c r="B44" s="22"/>
      <c r="C44" s="16"/>
      <c r="D44" s="10" t="s">
        <v>16</v>
      </c>
      <c r="E44" s="11">
        <v>0</v>
      </c>
      <c r="F44" s="11">
        <v>0</v>
      </c>
    </row>
    <row r="45" spans="1:6" x14ac:dyDescent="0.2">
      <c r="A45" s="21"/>
      <c r="B45" s="22"/>
      <c r="C45" s="16"/>
      <c r="D45" s="13"/>
      <c r="E45" s="8"/>
      <c r="F45" s="8"/>
    </row>
    <row r="46" spans="1:6" x14ac:dyDescent="0.2">
      <c r="A46" s="21"/>
      <c r="B46" s="22"/>
      <c r="C46" s="16"/>
      <c r="D46" s="9" t="s">
        <v>48</v>
      </c>
      <c r="E46" s="14">
        <f>+E30+E35</f>
        <v>224082389.23999998</v>
      </c>
      <c r="F46" s="14">
        <f>+F30+F35</f>
        <v>191874861.13999999</v>
      </c>
    </row>
    <row r="47" spans="1:6" x14ac:dyDescent="0.2">
      <c r="A47" s="21"/>
      <c r="B47" s="22"/>
      <c r="C47" s="16"/>
      <c r="D47" s="17"/>
      <c r="E47" s="8"/>
      <c r="F47" s="8"/>
    </row>
    <row r="48" spans="1:6" x14ac:dyDescent="0.2">
      <c r="A48" s="21"/>
      <c r="B48" s="22"/>
      <c r="C48" s="16"/>
      <c r="D48" s="9" t="s">
        <v>49</v>
      </c>
      <c r="E48" s="14">
        <f>+E26+E46</f>
        <v>225254401.02999997</v>
      </c>
      <c r="F48" s="14">
        <f>+F26+F46</f>
        <v>192786983.88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2021-02-11T18:38:56Z</cp:lastPrinted>
  <dcterms:created xsi:type="dcterms:W3CDTF">2012-12-11T20:26:08Z</dcterms:created>
  <dcterms:modified xsi:type="dcterms:W3CDTF">2024-01-18T19:55:22Z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